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Veřejné zakázky\2024-xx Multimediální učebna\3. výzva\"/>
    </mc:Choice>
  </mc:AlternateContent>
  <xr:revisionPtr revIDLastSave="0" documentId="13_ncr:1_{FD0CB40C-9938-4F3D-95EC-E9F52C05AC98}" xr6:coauthVersionLast="47" xr6:coauthVersionMax="47" xr10:uidLastSave="{00000000-0000-0000-0000-000000000000}"/>
  <bookViews>
    <workbookView xWindow="-108" yWindow="-108" windowWidth="23256" windowHeight="12456" tabRatio="787" xr2:uid="{00000000-000D-0000-FFFF-FFFF00000000}"/>
  </bookViews>
  <sheets>
    <sheet name="KRYCÍ LIST" sheetId="14" r:id="rId1"/>
    <sheet name="PC učebna" sheetId="26" r:id="rId2"/>
  </sheets>
  <definedNames>
    <definedName name="DPHSni">'KRYCÍ LIST'!#REF!</definedName>
    <definedName name="DPHZakl">'KRYCÍ LIST'!$G$19</definedName>
    <definedName name="Mena">'KRYCÍ LIST'!$J$22</definedName>
    <definedName name="_xlnm.Print_Area" localSheetId="1">'PC učebna'!$A$1:$K$20</definedName>
    <definedName name="SazbaDPH1">'KRYCÍ LIST'!#REF!</definedName>
    <definedName name="SazbaDPH2">'KRYCÍ LIST'!$E$18</definedName>
    <definedName name="ZakladDPHSni">'KRYCÍ LIST'!#REF!</definedName>
    <definedName name="ZakladDPHSniVypocet">'KRYCÍ LIST'!$F$33</definedName>
    <definedName name="ZakladDPHZakl">'KRYCÍ LIST'!$G$18</definedName>
    <definedName name="ZakladDPHZaklVypocet">'KRYCÍ LIST'!$G$33</definedName>
    <definedName name="Zaokrouhleni">'KRYCÍ LIST'!$G$20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26" l="1"/>
  <c r="I3" i="26"/>
  <c r="I9" i="26" l="1"/>
  <c r="I7" i="26"/>
  <c r="I12" i="26" l="1"/>
  <c r="D15" i="14" s="1"/>
  <c r="F15" i="14" s="1"/>
  <c r="I14" i="26" l="1"/>
  <c r="H15" i="14"/>
  <c r="I13" i="26"/>
  <c r="D16" i="14" l="1"/>
  <c r="F18" i="14" s="1"/>
  <c r="F21" i="14" s="1"/>
  <c r="F22" i="14" s="1"/>
  <c r="F16" i="14" l="1"/>
  <c r="F19" i="14" s="1"/>
  <c r="H1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Veronika Pindorová</author>
    <author/>
  </authors>
  <commentList>
    <comment ref="C2" authorId="0" shapeId="0" xr:uid="{00000000-0006-0000-0000-000001000000}">
      <text>
        <r>
          <rPr>
            <b/>
            <sz val="9"/>
            <color rgb="FF000000"/>
            <rFont val="Tahoma"/>
            <family val="2"/>
            <charset val="238"/>
          </rPr>
          <t>např.: Střední průmyslová škola elektrotechniky a informatiky Ostrava, Kratochvílova 1490/7, Ostrava</t>
        </r>
      </text>
    </comment>
    <comment ref="C3" authorId="0" shapeId="0" xr:uid="{00000000-0006-0000-0000-000002000000}">
      <text>
        <r>
          <rPr>
            <b/>
            <sz val="9"/>
            <color rgb="FF000000"/>
            <rFont val="Tahoma"/>
            <family val="2"/>
            <charset val="238"/>
          </rPr>
          <t>např.: Dodávka nábytku pro multimediální učebny a kabinet pedagogů</t>
        </r>
        <r>
          <rPr>
            <sz val="9"/>
            <color rgb="FF000000"/>
            <rFont val="Tahoma"/>
            <family val="2"/>
            <charset val="238"/>
          </rPr>
          <t xml:space="preserve">
</t>
        </r>
      </text>
    </comment>
    <comment ref="H4" authorId="0" shapeId="0" xr:uid="{00000000-0006-0000-0000-000003000000}">
      <text>
        <r>
          <rPr>
            <b/>
            <sz val="9"/>
            <color rgb="FF000000"/>
            <rFont val="Tahoma"/>
            <family val="2"/>
            <charset val="238"/>
          </rPr>
          <t xml:space="preserve">IČ
</t>
        </r>
        <r>
          <rPr>
            <sz val="9"/>
            <color rgb="FF000000"/>
            <rFont val="Tahoma"/>
            <family val="2"/>
            <charset val="238"/>
          </rPr>
          <t xml:space="preserve">
</t>
        </r>
      </text>
    </comment>
    <comment ref="H5" authorId="0" shapeId="0" xr:uid="{00000000-0006-0000-0000-000004000000}">
      <text>
        <r>
          <rPr>
            <b/>
            <sz val="9"/>
            <color rgb="FF000000"/>
            <rFont val="Tahoma"/>
            <family val="2"/>
            <charset val="238"/>
          </rPr>
          <t xml:space="preserve">DIČ
</t>
        </r>
        <r>
          <rPr>
            <sz val="9"/>
            <color rgb="FF000000"/>
            <rFont val="Tahoma"/>
            <family val="2"/>
            <charset val="238"/>
          </rPr>
          <t xml:space="preserve">
</t>
        </r>
      </text>
    </comment>
    <comment ref="C10" authorId="1" shapeId="0" xr:uid="{00000000-0006-0000-0000-000005000000}">
      <text>
        <r>
          <rPr>
            <sz val="10"/>
            <color rgb="FF000000"/>
            <rFont val="Arial"/>
            <family val="2"/>
            <charset val="238"/>
          </rPr>
          <t>Název</t>
        </r>
      </text>
    </comment>
    <comment ref="H10" authorId="1" shapeId="0" xr:uid="{00000000-0006-0000-0000-000006000000}">
      <text>
        <r>
          <rPr>
            <sz val="10"/>
            <rFont val="Arial"/>
            <family val="2"/>
            <charset val="238"/>
          </rPr>
          <t>IČO</t>
        </r>
      </text>
    </comment>
    <comment ref="C11" authorId="1" shapeId="0" xr:uid="{00000000-0006-0000-0000-000007000000}">
      <text>
        <r>
          <rPr>
            <sz val="10"/>
            <rFont val="Arial"/>
            <family val="2"/>
            <charset val="238"/>
          </rPr>
          <t>Ulice</t>
        </r>
      </text>
    </comment>
    <comment ref="H11" authorId="1" shapeId="0" xr:uid="{00000000-0006-0000-0000-000008000000}">
      <text>
        <r>
          <rPr>
            <sz val="10"/>
            <rFont val="Arial"/>
            <family val="2"/>
            <charset val="238"/>
          </rPr>
          <t>DIČ</t>
        </r>
      </text>
    </comment>
    <comment ref="B12" authorId="1" shapeId="0" xr:uid="{00000000-0006-0000-0000-000009000000}">
      <text>
        <r>
          <rPr>
            <sz val="10"/>
            <rFont val="Arial"/>
            <family val="2"/>
            <charset val="238"/>
          </rPr>
          <t>PSČ</t>
        </r>
      </text>
    </comment>
    <comment ref="C12" authorId="1" shapeId="0" xr:uid="{00000000-0006-0000-0000-00000A000000}">
      <text>
        <r>
          <rPr>
            <sz val="10"/>
            <color rgb="FF000000"/>
            <rFont val="Arial"/>
            <family val="2"/>
            <charset val="238"/>
          </rPr>
          <t>Ulice</t>
        </r>
      </text>
    </comment>
  </commentList>
</comments>
</file>

<file path=xl/sharedStrings.xml><?xml version="1.0" encoding="utf-8"?>
<sst xmlns="http://schemas.openxmlformats.org/spreadsheetml/2006/main" count="74" uniqueCount="58">
  <si>
    <t>Cena celkem vč. DPH 21%</t>
  </si>
  <si>
    <t>DPH 21%</t>
  </si>
  <si>
    <t>Jako příloha cenové nabídky jsou požadovány technické listy některých výrobků s parametry vč. údaje o výrobci viz. podrobná specifikace položek.</t>
  </si>
  <si>
    <t>Výkresová dokumentace slouží jako podklad pro nacenění, nejedná se o výrobní dokumentaci. Tu vyhotovuje dodavatel a předkládá ke schválení zadavateli.</t>
  </si>
  <si>
    <t xml:space="preserve">Veškeré rozměry a popisy jsou referenční. Nutné před výrobou zaměřit skutečné provedení stavby!!! </t>
  </si>
  <si>
    <t>ks</t>
  </si>
  <si>
    <t>Uchazeči o dodávku mobiliáře budou vyzváni k předložení fyzických vzorků materiálů (dekory) a typů kování. Bližší informace je uvedena v zadávací dokumentaci.</t>
  </si>
  <si>
    <t>Jakákoliv změna oproti technické specifikaci musí být ze strany dodavatele odůvodněna a následně schválena projektantem formou změnového listu.</t>
  </si>
  <si>
    <t>V celkové ceně za jednotlivé produkty je zahrnuta  montáž, doprava a likvidace obalového materiálu.</t>
  </si>
  <si>
    <t>Zakázka:</t>
  </si>
  <si>
    <t>Objekt:</t>
  </si>
  <si>
    <t>Objednatel:</t>
  </si>
  <si>
    <t>IČ:</t>
  </si>
  <si>
    <t>DIČ:</t>
  </si>
  <si>
    <t>Projektant:</t>
  </si>
  <si>
    <t>Zhotovitel:</t>
  </si>
  <si>
    <t>Vypracoval:</t>
  </si>
  <si>
    <t>Rozpis ceny</t>
  </si>
  <si>
    <t>bez DPH</t>
  </si>
  <si>
    <t xml:space="preserve"> DPH 21%</t>
  </si>
  <si>
    <t>Celkem</t>
  </si>
  <si>
    <t>Rekapitulace daní</t>
  </si>
  <si>
    <t>%</t>
  </si>
  <si>
    <t>Základ pro základní DPH</t>
  </si>
  <si>
    <t xml:space="preserve">Základní DPH </t>
  </si>
  <si>
    <t>Zaokrouhlení</t>
  </si>
  <si>
    <t>Cena celkem bez DPH</t>
  </si>
  <si>
    <t>Cena celkem s DPH</t>
  </si>
  <si>
    <t>v</t>
  </si>
  <si>
    <t>dne</t>
  </si>
  <si>
    <t>Za zhotovitele</t>
  </si>
  <si>
    <t>Za objednatele</t>
  </si>
  <si>
    <t>Č.</t>
  </si>
  <si>
    <t xml:space="preserve">Jednotka </t>
  </si>
  <si>
    <t>Množství
ks</t>
  </si>
  <si>
    <t>Cena za kus 
bez DPH</t>
  </si>
  <si>
    <t xml:space="preserve">Uchazeč doloží podrobnou technickou specifikaci výrobku, kterým hodlá zakázku plnit. </t>
  </si>
  <si>
    <t>Celkem cena bez DPH</t>
  </si>
  <si>
    <t>Referenční obrázek</t>
  </si>
  <si>
    <t>KRYCÍ LIST</t>
  </si>
  <si>
    <t>Položka</t>
  </si>
  <si>
    <t>Popis položky</t>
  </si>
  <si>
    <t>Celková cena
bez DPH</t>
  </si>
  <si>
    <t>Kč</t>
  </si>
  <si>
    <t>Dům pro hosty - interiér</t>
  </si>
  <si>
    <t>Základní škola - Újezd u Brna, Školní 284, 664 53 Újezd u Brna</t>
  </si>
  <si>
    <t>CZ70990794</t>
  </si>
  <si>
    <t>Žákovská židle</t>
  </si>
  <si>
    <t>2.</t>
  </si>
  <si>
    <t>3.</t>
  </si>
  <si>
    <t>Skříňová sestava</t>
  </si>
  <si>
    <t>Nástěnka</t>
  </si>
  <si>
    <t xml:space="preserve">Židle výškově stavitelná, rám se skládá z hliníkové hvězdicové patky a mechanismu plynové pružiny potaženého plastem. Židle i pro zvýšené sezení u stolů vysokých 71 cm.
Skořepina sedáku z kvalitníhostrukturovaného  polypropylenu, viditelným upevněním sedáku a otvorem pro uchopení a efektem vzduchového polštáře.
Vybavení a možnosti: Kluzné prvky nebo kolečka pro tvrdé a měkké podlahy nebo 2C univerzální kluzné prvky. S nožním kroužkem a také volitelně s obzvláště snadno použitelným 3D kolébkovým mechanismem. Model 31529 se sníženou hmotností plynového pružinového mechanismu vhodného pro děti. S háček na zavěšení židle na desku stolu.. Prvek musí splňovat normu ČSN EN 1729:1 a ČSN EN 1729:2 pro tento druh nábytku. Uchazeč je povinen předložit certifikát na vyžádání.
Cena vč. dopravy a instalace. Bude požadován vzorek!                                                                                                                                                                                                                                                                      Popis doplňuje schéma a 
</t>
  </si>
  <si>
    <t>PS stůl_seatava</t>
  </si>
  <si>
    <t>Ekologické nástěnkové linoleum. Přírodní materiál, tvarová stálost, nepřitahuje prach a má bakteriostatické vlastnosti. Vyroben z přírodních a obnovitelných surovin. Kombinace zoxidovaného lněného oleje, pryskyřice a jemně namletého korku. Přímá instalace na zeď. Možnost tvarového řešení. Bude požadován vzorek!) 
Barevné provedení: výběr z 15 odstínů_ dle výběru investorabarevná kombinace. Celková cena včetně lepícího materiálu! 
celkový rozměr 2000 x 5000mm (v.š.)</t>
  </si>
  <si>
    <t>Skříňová sestava: LTD bílá tl. 18mm,1x nika (másto pro vyučujícího) - zabudovaný stůl pro pc,rozměr 1120x1600x600(v.š.h.)
- nika v barvě U114ST9 - zářivě žlutá, výška od podlahy 740mm_součástí bude zabudovaný led pásek
3x uzamykatelná skříň š.800mm v.2230mm
1x otevřená skříň nástavba- nad niku (370x1600)
4x otevřená skříň š.800mmv.2230, pohledové dvířka bílé, uzamykatelné
- 6 ukládacích úrovní, včetně ůchytek
1x nika pro umyvadlo - umyvdlo 500x460(š.hl.)- stojánková baterie chrom
2230x8000x600 (v.š.h.)</t>
  </si>
  <si>
    <t xml:space="preserve">4. pracoviště s plynulým elektrickým výsuvným středem čtvercového tvaru (pro monitory max 24". Pracovní deska kruhového tvaru, uložená na čtvrcové základně, ve které je uložen výsuvný systém včetně kabeláže. Při zasunutí středového panelu jsou horní plochy v jedné rovině  bez tolerance.Příslušenství (myš + klávesnice ) uloženo do vtitřního boxu, který je součástí výsuvu.Pracovní stanice s elektrickými výsuvy ovládá vyučující na dálku. Díky skrytému vedení kabelů je interiér naprosto čistý. Opláštění středu, včetně revizních dvířek  DTD-L tl. 18mm
pracovní deska bílá DTD-L tl. 18mm
740x1800x1800 (v.š.h.) </t>
  </si>
  <si>
    <t>"Modernizace multimediální učebny pro ZŠ Újezd u Brna“, 3. výzva - mobiliář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</si>
</sst>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29">
    <font>
      <sz val="11"/>
      <color theme="1"/>
      <name val="Calibri"/>
      <family val="2"/>
      <charset val="238"/>
      <scheme val="minor"/>
    </font>
    <font>
      <sz val="10"/>
      <name val="Arial CE"/>
      <family val="2"/>
      <charset val="238"/>
    </font>
    <font>
      <sz val="10"/>
      <name val="Arial CE"/>
      <charset val="238"/>
    </font>
    <font>
      <sz val="8"/>
      <name val="MS Sans Serif"/>
      <family val="2"/>
      <charset val="238"/>
    </font>
    <font>
      <sz val="10"/>
      <name val="Arial"/>
      <family val="2"/>
      <charset val="238"/>
    </font>
    <font>
      <b/>
      <sz val="14"/>
      <name val="Calibri "/>
      <charset val="238"/>
    </font>
    <font>
      <sz val="12"/>
      <name val="Calibri "/>
      <charset val="238"/>
    </font>
    <font>
      <sz val="10"/>
      <name val="Calibri "/>
      <charset val="238"/>
    </font>
    <font>
      <b/>
      <sz val="12"/>
      <name val="Calibri "/>
      <charset val="238"/>
    </font>
    <font>
      <b/>
      <sz val="10"/>
      <name val="Calibri "/>
      <charset val="238"/>
    </font>
    <font>
      <sz val="11"/>
      <name val="Calibri "/>
      <charset val="238"/>
    </font>
    <font>
      <b/>
      <sz val="11"/>
      <name val="Calibri "/>
      <charset val="238"/>
    </font>
    <font>
      <b/>
      <sz val="13"/>
      <name val="Calibri "/>
      <charset val="238"/>
    </font>
    <font>
      <b/>
      <i/>
      <sz val="20"/>
      <color theme="1"/>
      <name val="Calibri"/>
      <family val="2"/>
      <charset val="238"/>
      <scheme val="minor"/>
    </font>
    <font>
      <sz val="20"/>
      <color theme="1"/>
      <name val="Calibri"/>
      <family val="2"/>
      <charset val="238"/>
      <scheme val="minor"/>
    </font>
    <font>
      <b/>
      <sz val="20"/>
      <color theme="1"/>
      <name val="Calibri"/>
      <family val="2"/>
      <charset val="238"/>
      <scheme val="minor"/>
    </font>
    <font>
      <sz val="15"/>
      <name val="Calibri"/>
      <family val="2"/>
      <charset val="238"/>
      <scheme val="minor"/>
    </font>
    <font>
      <sz val="15"/>
      <color theme="1"/>
      <name val="Calibri"/>
      <family val="2"/>
      <charset val="238"/>
      <scheme val="minor"/>
    </font>
    <font>
      <i/>
      <sz val="15"/>
      <name val="Times New Roman"/>
      <family val="1"/>
      <charset val="238"/>
    </font>
    <font>
      <sz val="15"/>
      <color theme="0"/>
      <name val="Times New Roman"/>
      <family val="1"/>
      <charset val="238"/>
    </font>
    <font>
      <b/>
      <sz val="15"/>
      <color theme="0"/>
      <name val="Times New Roman"/>
      <family val="1"/>
      <charset val="238"/>
    </font>
    <font>
      <sz val="15"/>
      <color theme="1"/>
      <name val="Times New Roman"/>
      <family val="1"/>
      <charset val="238"/>
    </font>
    <font>
      <sz val="15"/>
      <name val="Times New Roman"/>
      <family val="1"/>
      <charset val="238"/>
    </font>
    <font>
      <b/>
      <sz val="15"/>
      <name val="Times New Roman"/>
      <family val="1"/>
      <charset val="238"/>
    </font>
    <font>
      <b/>
      <sz val="10"/>
      <name val="Calibri"/>
      <family val="2"/>
      <charset val="238"/>
      <scheme val="minor"/>
    </font>
    <font>
      <b/>
      <sz val="9"/>
      <color rgb="FF000000"/>
      <name val="Tahoma"/>
      <family val="2"/>
      <charset val="238"/>
    </font>
    <font>
      <sz val="9"/>
      <color rgb="FF000000"/>
      <name val="Tahoma"/>
      <family val="2"/>
      <charset val="238"/>
    </font>
    <font>
      <sz val="18"/>
      <color rgb="FF0D1E27"/>
      <name val="Arial"/>
      <family val="2"/>
    </font>
    <font>
      <sz val="10"/>
      <color rgb="FF000000"/>
      <name val="Arial"/>
      <family val="2"/>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31"/>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medium">
        <color indexed="8"/>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medium">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top/>
      <bottom style="thin">
        <color indexed="8"/>
      </bottom>
      <diagonal/>
    </border>
    <border>
      <left/>
      <right style="thick">
        <color indexed="8"/>
      </right>
      <top/>
      <bottom style="thin">
        <color indexed="8"/>
      </bottom>
      <diagonal/>
    </border>
    <border>
      <left style="thick">
        <color indexed="8"/>
      </left>
      <right/>
      <top style="medium">
        <color indexed="8"/>
      </top>
      <bottom style="medium">
        <color indexed="8"/>
      </bottom>
      <diagonal/>
    </border>
    <border>
      <left/>
      <right style="thick">
        <color indexed="8"/>
      </right>
      <top style="medium">
        <color indexed="8"/>
      </top>
      <bottom style="medium">
        <color indexed="8"/>
      </bottom>
      <diagonal/>
    </border>
    <border>
      <left style="thick">
        <color indexed="8"/>
      </left>
      <right/>
      <top style="medium">
        <color indexed="8"/>
      </top>
      <bottom style="thick">
        <color indexed="8"/>
      </bottom>
      <diagonal/>
    </border>
    <border>
      <left/>
      <right/>
      <top style="medium">
        <color indexed="8"/>
      </top>
      <bottom style="thick">
        <color indexed="8"/>
      </bottom>
      <diagonal/>
    </border>
    <border>
      <left/>
      <right style="thick">
        <color indexed="8"/>
      </right>
      <top style="medium">
        <color indexed="8"/>
      </top>
      <bottom style="thick">
        <color indexed="8"/>
      </bottom>
      <diagonal/>
    </border>
    <border>
      <left style="thick">
        <color indexed="8"/>
      </left>
      <right style="medium">
        <color indexed="8"/>
      </right>
      <top style="thick">
        <color indexed="8"/>
      </top>
      <bottom/>
      <diagonal/>
    </border>
    <border>
      <left style="medium">
        <color indexed="8"/>
      </left>
      <right style="medium">
        <color indexed="8"/>
      </right>
      <top style="thick">
        <color indexed="8"/>
      </top>
      <bottom/>
      <diagonal/>
    </border>
    <border>
      <left style="medium">
        <color indexed="8"/>
      </left>
      <right style="thick">
        <color indexed="8"/>
      </right>
      <top style="thick">
        <color indexed="8"/>
      </top>
      <bottom/>
      <diagonal/>
    </border>
    <border>
      <left style="thick">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ck">
        <color indexed="8"/>
      </right>
      <top style="medium">
        <color indexed="8"/>
      </top>
      <bottom style="thin">
        <color indexed="8"/>
      </bottom>
      <diagonal/>
    </border>
    <border>
      <left/>
      <right/>
      <top style="thick">
        <color indexed="8"/>
      </top>
      <bottom style="thick">
        <color indexed="8"/>
      </bottom>
      <diagonal/>
    </border>
  </borders>
  <cellStyleXfs count="6">
    <xf numFmtId="0" fontId="0" fillId="0" borderId="0"/>
    <xf numFmtId="0" fontId="2" fillId="0" borderId="0"/>
    <xf numFmtId="0" fontId="3" fillId="0" borderId="0" applyAlignment="0">
      <alignment vertical="top" wrapText="1"/>
      <protection locked="0"/>
    </xf>
    <xf numFmtId="0" fontId="4" fillId="0" borderId="0"/>
    <xf numFmtId="0" fontId="1" fillId="0" borderId="0"/>
    <xf numFmtId="0" fontId="1" fillId="0" borderId="0"/>
  </cellStyleXfs>
  <cellXfs count="168">
    <xf numFmtId="0" fontId="0" fillId="0" borderId="0" xfId="0"/>
    <xf numFmtId="0" fontId="7" fillId="0" borderId="15" xfId="5" applyFont="1" applyBorder="1"/>
    <xf numFmtId="0" fontId="7" fillId="0" borderId="15" xfId="5" applyFont="1" applyBorder="1" applyAlignment="1">
      <alignment horizontal="left" vertical="center"/>
    </xf>
    <xf numFmtId="1" fontId="9" fillId="0" borderId="20" xfId="5" applyNumberFormat="1" applyFont="1" applyBorder="1" applyAlignment="1">
      <alignment horizontal="right" vertical="center"/>
    </xf>
    <xf numFmtId="0" fontId="7" fillId="0" borderId="15" xfId="5" applyFont="1" applyBorder="1" applyAlignment="1">
      <alignment horizontal="left" vertical="center" indent="1"/>
    </xf>
    <xf numFmtId="0" fontId="9" fillId="4" borderId="21" xfId="5" applyFont="1" applyFill="1" applyBorder="1" applyAlignment="1">
      <alignment horizontal="left" vertical="center"/>
    </xf>
    <xf numFmtId="0" fontId="7" fillId="4" borderId="21" xfId="5" applyFont="1" applyFill="1" applyBorder="1" applyAlignment="1">
      <alignment horizontal="left" vertical="center"/>
    </xf>
    <xf numFmtId="4" fontId="8" fillId="4" borderId="21" xfId="5" applyNumberFormat="1" applyFont="1" applyFill="1" applyBorder="1" applyAlignment="1">
      <alignment horizontal="left" vertical="center"/>
    </xf>
    <xf numFmtId="0" fontId="14" fillId="0" borderId="0" xfId="0" applyFont="1"/>
    <xf numFmtId="0" fontId="15" fillId="3" borderId="3"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7" fillId="0" borderId="27" xfId="0" applyFont="1" applyBorder="1" applyAlignment="1">
      <alignment horizontal="center" vertical="center"/>
    </xf>
    <xf numFmtId="165" fontId="16" fillId="2" borderId="27" xfId="0" applyNumberFormat="1" applyFont="1" applyFill="1" applyBorder="1" applyAlignment="1" applyProtection="1">
      <alignment horizontal="center" vertical="center"/>
      <protection locked="0"/>
    </xf>
    <xf numFmtId="165" fontId="17" fillId="0" borderId="27" xfId="0" applyNumberFormat="1" applyFont="1" applyBorder="1" applyAlignment="1">
      <alignment horizontal="center" vertical="center"/>
    </xf>
    <xf numFmtId="0" fontId="16" fillId="0" borderId="28" xfId="0" applyFont="1" applyBorder="1" applyAlignment="1">
      <alignment horizontal="center" vertical="center" wrapText="1"/>
    </xf>
    <xf numFmtId="0" fontId="17" fillId="0" borderId="0" xfId="0" applyFont="1"/>
    <xf numFmtId="0" fontId="18" fillId="0" borderId="0" xfId="2" applyFont="1" applyAlignment="1">
      <alignment vertical="center"/>
      <protection locked="0"/>
    </xf>
    <xf numFmtId="0" fontId="19" fillId="0" borderId="0" xfId="0" applyFont="1" applyAlignment="1">
      <alignment vertical="center"/>
    </xf>
    <xf numFmtId="0" fontId="19" fillId="0" borderId="0" xfId="2" applyFont="1" applyAlignment="1">
      <alignment vertical="center"/>
      <protection locked="0"/>
    </xf>
    <xf numFmtId="49" fontId="19" fillId="0" borderId="0" xfId="2" applyNumberFormat="1" applyFont="1" applyAlignment="1">
      <alignment vertical="center"/>
      <protection locked="0"/>
    </xf>
    <xf numFmtId="164" fontId="19" fillId="0" borderId="0" xfId="4" applyNumberFormat="1" applyFont="1" applyAlignment="1">
      <alignment horizontal="center" vertical="center" wrapText="1"/>
    </xf>
    <xf numFmtId="165" fontId="20" fillId="0" borderId="0" xfId="4" applyNumberFormat="1" applyFont="1" applyAlignment="1">
      <alignment horizontal="center" vertical="center" wrapText="1"/>
    </xf>
    <xf numFmtId="0" fontId="19" fillId="0" borderId="0" xfId="2" applyFont="1" applyAlignment="1">
      <alignment horizontal="left" vertical="center" wrapText="1"/>
      <protection locked="0"/>
    </xf>
    <xf numFmtId="0" fontId="17" fillId="0" borderId="0" xfId="0" applyFont="1" applyAlignment="1">
      <alignment vertical="center"/>
    </xf>
    <xf numFmtId="0" fontId="21" fillId="0" borderId="0" xfId="0" applyFont="1" applyAlignment="1">
      <alignment horizontal="left" vertical="center"/>
    </xf>
    <xf numFmtId="0" fontId="22" fillId="0" borderId="0" xfId="0" applyFont="1" applyAlignment="1">
      <alignment vertical="center"/>
    </xf>
    <xf numFmtId="0" fontId="22" fillId="0" borderId="0" xfId="2" applyFont="1" applyAlignment="1">
      <alignment vertical="center"/>
      <protection locked="0"/>
    </xf>
    <xf numFmtId="49" fontId="22" fillId="0" borderId="0" xfId="2" applyNumberFormat="1" applyFont="1" applyAlignment="1">
      <alignment vertical="center"/>
      <protection locked="0"/>
    </xf>
    <xf numFmtId="164" fontId="22" fillId="0" borderId="0" xfId="4" applyNumberFormat="1" applyFont="1" applyAlignment="1">
      <alignment horizontal="center" vertical="center" wrapText="1"/>
    </xf>
    <xf numFmtId="165" fontId="23" fillId="0" borderId="0" xfId="4" applyNumberFormat="1" applyFont="1" applyAlignment="1">
      <alignment horizontal="left" vertical="center"/>
    </xf>
    <xf numFmtId="0" fontId="21" fillId="0" borderId="0" xfId="0" applyFont="1" applyAlignment="1">
      <alignment vertical="center"/>
    </xf>
    <xf numFmtId="0" fontId="22" fillId="0" borderId="0" xfId="0" applyFont="1"/>
    <xf numFmtId="49" fontId="22" fillId="0" borderId="0" xfId="0" applyNumberFormat="1" applyFont="1"/>
    <xf numFmtId="0" fontId="22" fillId="0" borderId="0" xfId="0" applyFont="1" applyAlignment="1">
      <alignment horizontal="center"/>
    </xf>
    <xf numFmtId="0" fontId="21" fillId="0" borderId="0" xfId="0" applyFont="1" applyAlignment="1">
      <alignment horizontal="center"/>
    </xf>
    <xf numFmtId="0" fontId="21" fillId="0" borderId="0" xfId="0" applyFont="1" applyAlignment="1">
      <alignment horizontal="left"/>
    </xf>
    <xf numFmtId="165" fontId="15" fillId="3" borderId="7" xfId="0" applyNumberFormat="1" applyFont="1" applyFill="1" applyBorder="1"/>
    <xf numFmtId="165" fontId="15" fillId="3" borderId="8" xfId="0" applyNumberFormat="1" applyFont="1" applyFill="1" applyBorder="1"/>
    <xf numFmtId="165" fontId="15" fillId="3" borderId="32" xfId="0" applyNumberFormat="1" applyFont="1" applyFill="1" applyBorder="1"/>
    <xf numFmtId="0" fontId="7" fillId="4" borderId="0" xfId="5" applyFont="1" applyFill="1"/>
    <xf numFmtId="0" fontId="9" fillId="0" borderId="0" xfId="5" applyFont="1" applyAlignment="1">
      <alignment vertical="center"/>
    </xf>
    <xf numFmtId="0" fontId="7" fillId="0" borderId="0" xfId="5" applyFont="1" applyAlignment="1">
      <alignment horizontal="right" vertical="center"/>
    </xf>
    <xf numFmtId="0" fontId="6" fillId="4" borderId="33" xfId="5" applyFont="1" applyFill="1" applyBorder="1" applyAlignment="1">
      <alignment horizontal="left" vertical="center" indent="1"/>
    </xf>
    <xf numFmtId="0" fontId="7" fillId="4" borderId="34" xfId="5" applyFont="1" applyFill="1" applyBorder="1"/>
    <xf numFmtId="0" fontId="7" fillId="4" borderId="36" xfId="5" applyFont="1" applyFill="1" applyBorder="1" applyAlignment="1">
      <alignment horizontal="left" vertical="center" indent="1"/>
    </xf>
    <xf numFmtId="0" fontId="7" fillId="0" borderId="33" xfId="5" applyFont="1" applyBorder="1" applyAlignment="1">
      <alignment horizontal="left" vertical="center" indent="1"/>
    </xf>
    <xf numFmtId="0" fontId="7" fillId="0" borderId="34" xfId="5" applyFont="1" applyBorder="1"/>
    <xf numFmtId="0" fontId="7" fillId="0" borderId="34" xfId="5" applyFont="1" applyBorder="1" applyAlignment="1">
      <alignment horizontal="right" vertical="center"/>
    </xf>
    <xf numFmtId="0" fontId="7" fillId="0" borderId="35" xfId="5" applyFont="1" applyBorder="1"/>
    <xf numFmtId="0" fontId="7" fillId="0" borderId="36" xfId="5" applyFont="1" applyBorder="1"/>
    <xf numFmtId="0" fontId="7" fillId="0" borderId="0" xfId="5" applyFont="1"/>
    <xf numFmtId="0" fontId="7" fillId="0" borderId="37" xfId="5" applyFont="1" applyBorder="1"/>
    <xf numFmtId="0" fontId="7" fillId="0" borderId="38" xfId="5" applyFont="1" applyBorder="1" applyAlignment="1">
      <alignment horizontal="left" indent="1"/>
    </xf>
    <xf numFmtId="0" fontId="7" fillId="0" borderId="39" xfId="5" applyFont="1" applyBorder="1" applyAlignment="1">
      <alignment vertical="center"/>
    </xf>
    <xf numFmtId="0" fontId="7" fillId="0" borderId="39" xfId="5" applyFont="1" applyBorder="1"/>
    <xf numFmtId="0" fontId="7" fillId="0" borderId="39" xfId="5" applyFont="1" applyBorder="1" applyAlignment="1">
      <alignment horizontal="right"/>
    </xf>
    <xf numFmtId="0" fontId="7" fillId="0" borderId="40" xfId="5" applyFont="1" applyBorder="1"/>
    <xf numFmtId="0" fontId="7" fillId="0" borderId="0" xfId="5" applyFont="1" applyAlignment="1">
      <alignment vertical="top"/>
    </xf>
    <xf numFmtId="0" fontId="9" fillId="0" borderId="36" xfId="5" applyFont="1" applyBorder="1" applyAlignment="1">
      <alignment horizontal="left" vertical="center" indent="1"/>
    </xf>
    <xf numFmtId="0" fontId="9" fillId="0" borderId="38" xfId="5" applyFont="1" applyBorder="1" applyAlignment="1">
      <alignment horizontal="left" vertical="center" indent="1"/>
    </xf>
    <xf numFmtId="49" fontId="9" fillId="0" borderId="39" xfId="5" applyNumberFormat="1" applyFont="1" applyBorder="1" applyAlignment="1" applyProtection="1">
      <alignment horizontal="right" vertical="center"/>
      <protection locked="0"/>
    </xf>
    <xf numFmtId="0" fontId="7" fillId="0" borderId="39" xfId="5" applyFont="1" applyBorder="1" applyAlignment="1">
      <alignment horizontal="right" vertical="center"/>
    </xf>
    <xf numFmtId="0" fontId="9" fillId="0" borderId="39" xfId="5" applyFont="1" applyBorder="1" applyAlignment="1">
      <alignment vertical="center"/>
    </xf>
    <xf numFmtId="0" fontId="7" fillId="0" borderId="41" xfId="5" applyFont="1" applyBorder="1" applyAlignment="1">
      <alignment horizontal="left" indent="1"/>
    </xf>
    <xf numFmtId="0" fontId="7" fillId="0" borderId="42" xfId="5" applyFont="1" applyBorder="1" applyAlignment="1">
      <alignment horizontal="left"/>
    </xf>
    <xf numFmtId="0" fontId="7" fillId="0" borderId="42" xfId="5" applyFont="1" applyBorder="1"/>
    <xf numFmtId="0" fontId="7" fillId="0" borderId="0" xfId="5" applyFont="1" applyAlignment="1">
      <alignment horizontal="left" vertical="center"/>
    </xf>
    <xf numFmtId="1" fontId="9" fillId="0" borderId="0" xfId="5" applyNumberFormat="1" applyFont="1" applyAlignment="1">
      <alignment horizontal="right" vertical="center"/>
    </xf>
    <xf numFmtId="0" fontId="7" fillId="0" borderId="0" xfId="5" applyFont="1" applyAlignment="1">
      <alignment horizontal="left" vertical="center" indent="1"/>
    </xf>
    <xf numFmtId="0" fontId="7" fillId="0" borderId="53" xfId="5" applyFont="1" applyBorder="1" applyAlignment="1">
      <alignment horizontal="left" vertical="center" indent="1"/>
    </xf>
    <xf numFmtId="49" fontId="7" fillId="0" borderId="54" xfId="5" applyNumberFormat="1" applyFont="1" applyBorder="1" applyAlignment="1">
      <alignment horizontal="left" vertical="center"/>
    </xf>
    <xf numFmtId="49" fontId="7" fillId="0" borderId="37" xfId="5" applyNumberFormat="1" applyFont="1" applyBorder="1" applyAlignment="1">
      <alignment horizontal="left" vertical="center"/>
    </xf>
    <xf numFmtId="0" fontId="8" fillId="4" borderId="55" xfId="5" applyFont="1" applyFill="1" applyBorder="1" applyAlignment="1">
      <alignment horizontal="left" vertical="center" indent="1"/>
    </xf>
    <xf numFmtId="49" fontId="7" fillId="4" borderId="56" xfId="5" applyNumberFormat="1" applyFont="1" applyFill="1" applyBorder="1" applyAlignment="1">
      <alignment horizontal="left" vertical="center"/>
    </xf>
    <xf numFmtId="0" fontId="8" fillId="4" borderId="57" xfId="5" applyFont="1" applyFill="1" applyBorder="1" applyAlignment="1">
      <alignment horizontal="left" vertical="center" indent="1"/>
    </xf>
    <xf numFmtId="0" fontId="7" fillId="4" borderId="58" xfId="5" applyFont="1" applyFill="1" applyBorder="1"/>
    <xf numFmtId="49" fontId="9" fillId="4" borderId="59" xfId="5" applyNumberFormat="1" applyFont="1" applyFill="1" applyBorder="1" applyAlignment="1">
      <alignment horizontal="left" vertical="center"/>
    </xf>
    <xf numFmtId="0" fontId="7" fillId="0" borderId="36" xfId="5" applyFont="1" applyBorder="1" applyAlignment="1">
      <alignment horizontal="left" vertical="top" indent="1"/>
    </xf>
    <xf numFmtId="0" fontId="7" fillId="0" borderId="36" xfId="5" applyFont="1" applyBorder="1" applyAlignment="1">
      <alignment horizontal="left" indent="1"/>
    </xf>
    <xf numFmtId="0" fontId="7" fillId="0" borderId="37" xfId="5" applyFont="1" applyBorder="1" applyAlignment="1">
      <alignment horizontal="right"/>
    </xf>
    <xf numFmtId="0" fontId="7" fillId="0" borderId="36" xfId="5" applyFont="1" applyBorder="1" applyAlignment="1">
      <alignment horizontal="right"/>
    </xf>
    <xf numFmtId="0" fontId="7" fillId="0" borderId="0" xfId="5" applyFont="1" applyAlignment="1">
      <alignment horizontal="center" vertical="center"/>
    </xf>
    <xf numFmtId="0" fontId="9" fillId="0" borderId="36" xfId="5" applyFont="1" applyBorder="1"/>
    <xf numFmtId="0" fontId="9" fillId="0" borderId="0" xfId="5" applyFont="1"/>
    <xf numFmtId="0" fontId="9" fillId="0" borderId="37" xfId="5" applyFont="1" applyBorder="1" applyAlignment="1">
      <alignment horizontal="right"/>
    </xf>
    <xf numFmtId="0" fontId="7" fillId="0" borderId="0" xfId="5" applyFont="1" applyAlignment="1">
      <alignment horizontal="center"/>
    </xf>
    <xf numFmtId="0" fontId="7" fillId="0" borderId="38" xfId="5" applyFont="1" applyBorder="1"/>
    <xf numFmtId="0" fontId="7" fillId="0" borderId="40" xfId="5" applyFont="1" applyBorder="1" applyAlignment="1">
      <alignment horizontal="right"/>
    </xf>
    <xf numFmtId="0" fontId="7" fillId="0" borderId="63" xfId="5" applyFont="1" applyBorder="1" applyAlignment="1">
      <alignment horizontal="left" vertical="center" indent="1"/>
    </xf>
    <xf numFmtId="0" fontId="7" fillId="0" borderId="64" xfId="5" applyFont="1" applyBorder="1" applyAlignment="1">
      <alignment horizontal="left" vertical="center"/>
    </xf>
    <xf numFmtId="0" fontId="7" fillId="0" borderId="64" xfId="5" applyFont="1" applyBorder="1"/>
    <xf numFmtId="1" fontId="9" fillId="0" borderId="65" xfId="5" applyNumberFormat="1" applyFont="1" applyBorder="1" applyAlignment="1">
      <alignment horizontal="right" vertical="center"/>
    </xf>
    <xf numFmtId="0" fontId="7" fillId="0" borderId="64" xfId="5" applyFont="1" applyBorder="1" applyAlignment="1">
      <alignment horizontal="left" vertical="center" indent="1"/>
    </xf>
    <xf numFmtId="49" fontId="7" fillId="0" borderId="66" xfId="5" applyNumberFormat="1" applyFont="1" applyBorder="1" applyAlignment="1">
      <alignment horizontal="left" vertical="center"/>
    </xf>
    <xf numFmtId="0" fontId="9" fillId="5" borderId="15" xfId="5" applyFont="1" applyFill="1" applyBorder="1" applyAlignment="1">
      <alignment vertical="top"/>
    </xf>
    <xf numFmtId="0" fontId="9" fillId="0" borderId="34" xfId="5" applyFont="1" applyBorder="1" applyAlignment="1">
      <alignment horizontal="left" vertical="center"/>
    </xf>
    <xf numFmtId="0" fontId="9" fillId="0" borderId="0" xfId="5" applyFont="1" applyAlignment="1">
      <alignment horizontal="left" vertical="center"/>
    </xf>
    <xf numFmtId="49" fontId="9" fillId="5" borderId="34" xfId="5" applyNumberFormat="1" applyFont="1" applyFill="1" applyBorder="1" applyAlignment="1" applyProtection="1">
      <alignment horizontal="left" vertical="center"/>
      <protection locked="0"/>
    </xf>
    <xf numFmtId="49" fontId="9" fillId="5" borderId="0" xfId="5" applyNumberFormat="1" applyFont="1" applyFill="1" applyAlignment="1" applyProtection="1">
      <alignment horizontal="left" vertical="center"/>
      <protection locked="0"/>
    </xf>
    <xf numFmtId="14" fontId="9" fillId="5" borderId="15" xfId="5" applyNumberFormat="1" applyFont="1" applyFill="1" applyBorder="1" applyAlignment="1">
      <alignment horizontal="center" vertical="top"/>
    </xf>
    <xf numFmtId="0" fontId="13" fillId="0" borderId="5" xfId="0" applyFont="1" applyBorder="1"/>
    <xf numFmtId="0" fontId="13" fillId="0" borderId="6" xfId="0" applyFont="1" applyBorder="1"/>
    <xf numFmtId="0" fontId="24" fillId="0" borderId="0" xfId="0" applyFont="1"/>
    <xf numFmtId="0" fontId="27" fillId="0" borderId="0" xfId="0" applyFont="1"/>
    <xf numFmtId="49" fontId="9" fillId="5" borderId="39" xfId="5" applyNumberFormat="1" applyFont="1" applyFill="1" applyBorder="1" applyAlignment="1" applyProtection="1">
      <alignment horizontal="left" vertical="center"/>
      <protection locked="0"/>
    </xf>
    <xf numFmtId="49" fontId="8" fillId="0" borderId="34" xfId="5" applyNumberFormat="1" applyFont="1" applyBorder="1" applyAlignment="1">
      <alignment horizontal="left" vertical="center" wrapText="1"/>
    </xf>
    <xf numFmtId="49" fontId="8" fillId="0" borderId="35" xfId="5" applyNumberFormat="1" applyFont="1" applyBorder="1" applyAlignment="1">
      <alignment horizontal="left" vertical="center" wrapText="1"/>
    </xf>
    <xf numFmtId="0" fontId="9" fillId="0" borderId="0" xfId="5" applyFont="1" applyAlignment="1">
      <alignment horizontal="left" vertical="center"/>
    </xf>
    <xf numFmtId="0" fontId="9" fillId="0" borderId="37" xfId="5" applyFont="1" applyBorder="1" applyAlignment="1">
      <alignment horizontal="left" vertical="center"/>
    </xf>
    <xf numFmtId="0" fontId="5" fillId="0" borderId="60" xfId="5" applyFont="1" applyBorder="1" applyAlignment="1">
      <alignment horizontal="center" vertical="center"/>
    </xf>
    <xf numFmtId="0" fontId="5" fillId="0" borderId="61" xfId="5" applyFont="1" applyBorder="1" applyAlignment="1">
      <alignment horizontal="center" vertical="center"/>
    </xf>
    <xf numFmtId="0" fontId="5" fillId="0" borderId="62" xfId="5" applyFont="1" applyBorder="1" applyAlignment="1">
      <alignment horizontal="center" vertical="center"/>
    </xf>
    <xf numFmtId="49" fontId="9" fillId="5" borderId="34" xfId="5" applyNumberFormat="1" applyFont="1" applyFill="1" applyBorder="1" applyAlignment="1" applyProtection="1">
      <alignment horizontal="left" vertical="center"/>
      <protection locked="0"/>
    </xf>
    <xf numFmtId="49" fontId="9" fillId="5" borderId="0" xfId="5" applyNumberFormat="1" applyFont="1" applyFill="1" applyAlignment="1" applyProtection="1">
      <alignment horizontal="left" vertical="center"/>
      <protection locked="0"/>
    </xf>
    <xf numFmtId="49" fontId="9" fillId="0" borderId="34" xfId="5" applyNumberFormat="1" applyFont="1" applyBorder="1" applyAlignment="1">
      <alignment horizontal="center" vertical="center" wrapText="1"/>
    </xf>
    <xf numFmtId="49" fontId="9" fillId="0" borderId="0" xfId="5" applyNumberFormat="1" applyFont="1" applyAlignment="1">
      <alignment horizontal="center" vertical="center" wrapText="1"/>
    </xf>
    <xf numFmtId="49" fontId="9" fillId="0" borderId="39" xfId="5" applyNumberFormat="1" applyFont="1" applyBorder="1" applyAlignment="1">
      <alignment horizontal="center" vertical="center" wrapText="1"/>
    </xf>
    <xf numFmtId="0" fontId="7" fillId="0" borderId="34" xfId="5" applyFont="1" applyBorder="1" applyAlignment="1">
      <alignment horizontal="center" vertical="center" wrapText="1"/>
    </xf>
    <xf numFmtId="0" fontId="7" fillId="0" borderId="34" xfId="5" applyFont="1" applyBorder="1" applyAlignment="1">
      <alignment horizontal="center" vertical="center"/>
    </xf>
    <xf numFmtId="0" fontId="7" fillId="0" borderId="0" xfId="5" applyFont="1" applyAlignment="1">
      <alignment horizontal="center" vertical="center"/>
    </xf>
    <xf numFmtId="0" fontId="7" fillId="0" borderId="39" xfId="5" applyFont="1" applyBorder="1" applyAlignment="1">
      <alignment horizontal="center" vertical="center"/>
    </xf>
    <xf numFmtId="1" fontId="7" fillId="0" borderId="42" xfId="5" applyNumberFormat="1" applyFont="1" applyBorder="1" applyAlignment="1">
      <alignment horizontal="right" indent="1"/>
    </xf>
    <xf numFmtId="0" fontId="7" fillId="0" borderId="42" xfId="5" applyFont="1" applyBorder="1" applyAlignment="1">
      <alignment horizontal="right" indent="1"/>
    </xf>
    <xf numFmtId="0" fontId="7" fillId="0" borderId="43" xfId="5" applyFont="1" applyBorder="1" applyAlignment="1">
      <alignment horizontal="right" indent="1"/>
    </xf>
    <xf numFmtId="0" fontId="7" fillId="0" borderId="44" xfId="5" applyFont="1" applyBorder="1" applyAlignment="1">
      <alignment horizontal="right" indent="1"/>
    </xf>
    <xf numFmtId="0" fontId="9" fillId="0" borderId="67" xfId="5" applyFont="1" applyBorder="1" applyAlignment="1">
      <alignment horizontal="center" vertical="top"/>
    </xf>
    <xf numFmtId="0" fontId="9" fillId="5" borderId="15" xfId="5" applyFont="1" applyFill="1" applyBorder="1" applyAlignment="1">
      <alignment horizontal="center"/>
    </xf>
    <xf numFmtId="0" fontId="9" fillId="0" borderId="15" xfId="5" applyFont="1" applyBorder="1" applyAlignment="1">
      <alignment horizontal="center"/>
    </xf>
    <xf numFmtId="165" fontId="12" fillId="4" borderId="58" xfId="5" applyNumberFormat="1" applyFont="1" applyFill="1" applyBorder="1" applyAlignment="1">
      <alignment horizontal="right" vertical="center"/>
    </xf>
    <xf numFmtId="0" fontId="9" fillId="0" borderId="47" xfId="5" applyFont="1" applyBorder="1" applyAlignment="1">
      <alignment horizontal="center" vertical="center"/>
    </xf>
    <xf numFmtId="0" fontId="9" fillId="0" borderId="48" xfId="5" applyFont="1" applyBorder="1" applyAlignment="1">
      <alignment horizontal="center" vertical="center"/>
    </xf>
    <xf numFmtId="0" fontId="9" fillId="0" borderId="49" xfId="5" applyFont="1" applyBorder="1" applyAlignment="1">
      <alignment horizontal="center" vertical="center"/>
    </xf>
    <xf numFmtId="4" fontId="11" fillId="0" borderId="50" xfId="5" applyNumberFormat="1" applyFont="1" applyBorder="1" applyAlignment="1">
      <alignment horizontal="right" vertical="center" indent="1"/>
    </xf>
    <xf numFmtId="4" fontId="11" fillId="0" borderId="51" xfId="5" applyNumberFormat="1" applyFont="1" applyBorder="1" applyAlignment="1">
      <alignment horizontal="right" vertical="center" indent="1"/>
    </xf>
    <xf numFmtId="4" fontId="11" fillId="0" borderId="52" xfId="5" applyNumberFormat="1" applyFont="1" applyBorder="1" applyAlignment="1">
      <alignment horizontal="right" vertical="center" indent="1"/>
    </xf>
    <xf numFmtId="49" fontId="7" fillId="0" borderId="45" xfId="5" applyNumberFormat="1" applyFont="1" applyBorder="1" applyAlignment="1">
      <alignment horizontal="center" vertical="center"/>
    </xf>
    <xf numFmtId="49" fontId="7" fillId="0" borderId="16" xfId="5" applyNumberFormat="1" applyFont="1" applyBorder="1" applyAlignment="1">
      <alignment horizontal="center" vertical="center"/>
    </xf>
    <xf numFmtId="49" fontId="7" fillId="0" borderId="17" xfId="5" applyNumberFormat="1" applyFont="1" applyBorder="1" applyAlignment="1">
      <alignment horizontal="center" vertical="center"/>
    </xf>
    <xf numFmtId="4" fontId="10" fillId="0" borderId="18" xfId="5" applyNumberFormat="1" applyFont="1" applyBorder="1" applyAlignment="1">
      <alignment horizontal="right" vertical="center" indent="1"/>
    </xf>
    <xf numFmtId="4" fontId="10" fillId="0" borderId="19" xfId="5" applyNumberFormat="1" applyFont="1" applyBorder="1" applyAlignment="1">
      <alignment horizontal="right" vertical="center" indent="1"/>
    </xf>
    <xf numFmtId="4" fontId="10" fillId="0" borderId="46" xfId="5" applyNumberFormat="1" applyFont="1" applyBorder="1" applyAlignment="1">
      <alignment horizontal="right" vertical="center" indent="1"/>
    </xf>
    <xf numFmtId="0" fontId="7" fillId="0" borderId="14" xfId="5" applyFont="1" applyBorder="1" applyAlignment="1">
      <alignment horizontal="center"/>
    </xf>
    <xf numFmtId="4" fontId="11" fillId="0" borderId="65" xfId="5" applyNumberFormat="1" applyFont="1" applyBorder="1" applyAlignment="1">
      <alignment vertical="center"/>
    </xf>
    <xf numFmtId="4" fontId="11" fillId="0" borderId="20" xfId="5" applyNumberFormat="1" applyFont="1" applyBorder="1" applyAlignment="1">
      <alignment horizontal="right" vertical="center"/>
    </xf>
    <xf numFmtId="165" fontId="12" fillId="4" borderId="21" xfId="5" applyNumberFormat="1" applyFont="1" applyFill="1" applyBorder="1" applyAlignment="1">
      <alignment horizontal="right" vertical="center"/>
    </xf>
    <xf numFmtId="0" fontId="16" fillId="0" borderId="29" xfId="0" applyFont="1" applyBorder="1" applyAlignment="1">
      <alignment horizontal="left" vertical="center" wrapText="1"/>
    </xf>
    <xf numFmtId="0" fontId="16" fillId="0" borderId="4" xfId="0" applyFont="1" applyBorder="1" applyAlignment="1">
      <alignment horizontal="left" vertical="center" wrapText="1"/>
    </xf>
    <xf numFmtId="0" fontId="16" fillId="0" borderId="25" xfId="0" applyFont="1" applyBorder="1" applyAlignment="1">
      <alignment horizontal="left" vertical="center" wrapText="1"/>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6" fillId="0" borderId="27" xfId="0" applyFont="1" applyBorder="1" applyAlignment="1">
      <alignment horizontal="left" vertical="center" wrapText="1"/>
    </xf>
    <xf numFmtId="0" fontId="17"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5" xfId="0" applyFont="1" applyFill="1" applyBorder="1" applyAlignment="1">
      <alignment horizontal="center"/>
    </xf>
    <xf numFmtId="0" fontId="17" fillId="3" borderId="4" xfId="0" applyFont="1" applyFill="1" applyBorder="1" applyAlignment="1">
      <alignment horizontal="center"/>
    </xf>
    <xf numFmtId="0" fontId="17" fillId="3" borderId="6" xfId="0" applyFont="1" applyFill="1" applyBorder="1" applyAlignment="1">
      <alignment horizontal="center"/>
    </xf>
    <xf numFmtId="0" fontId="15" fillId="0" borderId="11" xfId="0" applyFont="1" applyBorder="1" applyAlignment="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12" xfId="0" applyFont="1" applyBorder="1" applyAlignment="1">
      <alignment horizontal="left"/>
    </xf>
    <xf numFmtId="0" fontId="15" fillId="0" borderId="13" xfId="0" applyFont="1" applyBorder="1" applyAlignment="1">
      <alignment horizontal="left"/>
    </xf>
    <xf numFmtId="0" fontId="15" fillId="0" borderId="31"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15" fillId="0" borderId="30" xfId="0" applyFont="1" applyBorder="1" applyAlignment="1">
      <alignment horizontal="left"/>
    </xf>
  </cellXfs>
  <cellStyles count="6">
    <cellStyle name="Excel Built-in Normal" xfId="5" xr:uid="{00000000-0005-0000-0000-000000000000}"/>
    <cellStyle name="Normální" xfId="0" builtinId="0"/>
    <cellStyle name="Normální 14" xfId="1" xr:uid="{00000000-0005-0000-0000-000002000000}"/>
    <cellStyle name="Normální 3" xfId="3" xr:uid="{00000000-0005-0000-0000-000003000000}"/>
    <cellStyle name="Normální 5" xfId="4" xr:uid="{00000000-0005-0000-0000-000004000000}"/>
    <cellStyle name="normální_2. Rozpočet s výkazem výměr - na šířku111" xfId="2" xr:uid="{00000000-0005-0000-0000-000005000000}"/>
  </cellStyles>
  <dxfs count="0"/>
  <tableStyles count="0" defaultTableStyle="TableStyleMedium2" defaultPivotStyle="PivotStyleLight16"/>
  <colors>
    <mruColors>
      <color rgb="FF6E8F25"/>
      <color rgb="FF5A852F"/>
      <color rgb="FFCC99FF"/>
      <color rgb="FF6666FF"/>
      <color rgb="FF9999FF"/>
      <color rgb="FFF0BADD"/>
      <color rgb="FFCA1489"/>
      <color rgb="FFE70F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925286</xdr:colOff>
      <xdr:row>4</xdr:row>
      <xdr:rowOff>308428</xdr:rowOff>
    </xdr:from>
    <xdr:to>
      <xdr:col>9</xdr:col>
      <xdr:colOff>3029858</xdr:colOff>
      <xdr:row>4</xdr:row>
      <xdr:rowOff>3011715</xdr:rowOff>
    </xdr:to>
    <xdr:pic>
      <xdr:nvPicPr>
        <xdr:cNvPr id="3" name="Obrázek 2">
          <a:extLst>
            <a:ext uri="{FF2B5EF4-FFF2-40B4-BE49-F238E27FC236}">
              <a16:creationId xmlns:a16="http://schemas.microsoft.com/office/drawing/2014/main" id="{45D31DEC-84D9-287B-8687-A1D8CB00BCA8}"/>
            </a:ext>
          </a:extLst>
        </xdr:cNvPr>
        <xdr:cNvPicPr>
          <a:picLocks noChangeAspect="1"/>
        </xdr:cNvPicPr>
      </xdr:nvPicPr>
      <xdr:blipFill>
        <a:blip xmlns:r="http://schemas.openxmlformats.org/officeDocument/2006/relationships" r:embed="rId1"/>
        <a:stretch>
          <a:fillRect/>
        </a:stretch>
      </xdr:blipFill>
      <xdr:spPr>
        <a:xfrm>
          <a:off x="26942143" y="4789714"/>
          <a:ext cx="2104572" cy="2703287"/>
        </a:xfrm>
        <a:prstGeom prst="rect">
          <a:avLst/>
        </a:prstGeom>
      </xdr:spPr>
    </xdr:pic>
    <xdr:clientData/>
  </xdr:twoCellAnchor>
  <xdr:twoCellAnchor editAs="oneCell">
    <xdr:from>
      <xdr:col>9</xdr:col>
      <xdr:colOff>127001</xdr:colOff>
      <xdr:row>6</xdr:row>
      <xdr:rowOff>417284</xdr:rowOff>
    </xdr:from>
    <xdr:to>
      <xdr:col>9</xdr:col>
      <xdr:colOff>5134429</xdr:colOff>
      <xdr:row>6</xdr:row>
      <xdr:rowOff>2410743</xdr:rowOff>
    </xdr:to>
    <xdr:pic>
      <xdr:nvPicPr>
        <xdr:cNvPr id="4" name="Obrázek 3">
          <a:extLst>
            <a:ext uri="{FF2B5EF4-FFF2-40B4-BE49-F238E27FC236}">
              <a16:creationId xmlns:a16="http://schemas.microsoft.com/office/drawing/2014/main" id="{AC7A7569-86F0-2C54-60D8-E49119960B82}"/>
            </a:ext>
          </a:extLst>
        </xdr:cNvPr>
        <xdr:cNvPicPr>
          <a:picLocks noChangeAspect="1"/>
        </xdr:cNvPicPr>
      </xdr:nvPicPr>
      <xdr:blipFill>
        <a:blip xmlns:r="http://schemas.openxmlformats.org/officeDocument/2006/relationships" r:embed="rId2"/>
        <a:stretch>
          <a:fillRect/>
        </a:stretch>
      </xdr:blipFill>
      <xdr:spPr>
        <a:xfrm>
          <a:off x="26143858" y="8345713"/>
          <a:ext cx="5007428" cy="1993459"/>
        </a:xfrm>
        <a:prstGeom prst="rect">
          <a:avLst/>
        </a:prstGeom>
      </xdr:spPr>
    </xdr:pic>
    <xdr:clientData/>
  </xdr:twoCellAnchor>
  <xdr:twoCellAnchor editAs="oneCell">
    <xdr:from>
      <xdr:col>9</xdr:col>
      <xdr:colOff>362857</xdr:colOff>
      <xdr:row>8</xdr:row>
      <xdr:rowOff>362857</xdr:rowOff>
    </xdr:from>
    <xdr:to>
      <xdr:col>9</xdr:col>
      <xdr:colOff>5061857</xdr:colOff>
      <xdr:row>8</xdr:row>
      <xdr:rowOff>2585357</xdr:rowOff>
    </xdr:to>
    <xdr:pic>
      <xdr:nvPicPr>
        <xdr:cNvPr id="5" name="Obrázek 4">
          <a:extLst>
            <a:ext uri="{FF2B5EF4-FFF2-40B4-BE49-F238E27FC236}">
              <a16:creationId xmlns:a16="http://schemas.microsoft.com/office/drawing/2014/main" id="{831F2767-663C-A399-28F1-862B84FA8F4E}"/>
            </a:ext>
          </a:extLst>
        </xdr:cNvPr>
        <xdr:cNvPicPr>
          <a:picLocks noChangeAspect="1"/>
        </xdr:cNvPicPr>
      </xdr:nvPicPr>
      <xdr:blipFill>
        <a:blip xmlns:r="http://schemas.openxmlformats.org/officeDocument/2006/relationships" r:embed="rId3"/>
        <a:stretch>
          <a:fillRect/>
        </a:stretch>
      </xdr:blipFill>
      <xdr:spPr>
        <a:xfrm>
          <a:off x="26379714" y="11738428"/>
          <a:ext cx="4699000" cy="2222500"/>
        </a:xfrm>
        <a:prstGeom prst="rect">
          <a:avLst/>
        </a:prstGeom>
      </xdr:spPr>
    </xdr:pic>
    <xdr:clientData/>
  </xdr:twoCellAnchor>
  <xdr:twoCellAnchor editAs="oneCell">
    <xdr:from>
      <xdr:col>9</xdr:col>
      <xdr:colOff>671286</xdr:colOff>
      <xdr:row>2</xdr:row>
      <xdr:rowOff>290286</xdr:rowOff>
    </xdr:from>
    <xdr:to>
      <xdr:col>9</xdr:col>
      <xdr:colOff>4553857</xdr:colOff>
      <xdr:row>2</xdr:row>
      <xdr:rowOff>2667000</xdr:rowOff>
    </xdr:to>
    <xdr:pic>
      <xdr:nvPicPr>
        <xdr:cNvPr id="6" name="Obrázek 5">
          <a:extLst>
            <a:ext uri="{FF2B5EF4-FFF2-40B4-BE49-F238E27FC236}">
              <a16:creationId xmlns:a16="http://schemas.microsoft.com/office/drawing/2014/main" id="{8473B411-3E16-7EC4-12CB-EE9259AD2A56}"/>
            </a:ext>
          </a:extLst>
        </xdr:cNvPr>
        <xdr:cNvPicPr>
          <a:picLocks noChangeAspect="1"/>
        </xdr:cNvPicPr>
      </xdr:nvPicPr>
      <xdr:blipFill>
        <a:blip xmlns:r="http://schemas.openxmlformats.org/officeDocument/2006/relationships" r:embed="rId4"/>
        <a:stretch>
          <a:fillRect/>
        </a:stretch>
      </xdr:blipFill>
      <xdr:spPr>
        <a:xfrm>
          <a:off x="26688143" y="1324429"/>
          <a:ext cx="3882571" cy="2376714"/>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zoomScale="80" zoomScaleNormal="80" zoomScaleSheetLayoutView="100" workbookViewId="0">
      <selection activeCell="C3" sqref="C3:I3"/>
    </sheetView>
  </sheetViews>
  <sheetFormatPr defaultColWidth="8.88671875" defaultRowHeight="14.4"/>
  <cols>
    <col min="1" max="9" width="11.33203125" customWidth="1"/>
  </cols>
  <sheetData>
    <row r="1" spans="1:9" ht="23.85" customHeight="1" thickTop="1" thickBot="1">
      <c r="A1" s="110" t="s">
        <v>39</v>
      </c>
      <c r="B1" s="111"/>
      <c r="C1" s="111"/>
      <c r="D1" s="111"/>
      <c r="E1" s="111"/>
      <c r="F1" s="111"/>
      <c r="G1" s="111"/>
      <c r="H1" s="111"/>
      <c r="I1" s="112"/>
    </row>
    <row r="2" spans="1:9" ht="35.1" customHeight="1" thickTop="1">
      <c r="A2" s="43" t="s">
        <v>9</v>
      </c>
      <c r="B2" s="44"/>
      <c r="C2" s="106" t="s">
        <v>57</v>
      </c>
      <c r="D2" s="106"/>
      <c r="E2" s="106"/>
      <c r="F2" s="106"/>
      <c r="G2" s="106"/>
      <c r="H2" s="106"/>
      <c r="I2" s="107"/>
    </row>
    <row r="3" spans="1:9" ht="23.85" customHeight="1" thickBot="1">
      <c r="A3" s="45" t="s">
        <v>10</v>
      </c>
      <c r="B3" s="40"/>
      <c r="C3" s="108" t="s">
        <v>45</v>
      </c>
      <c r="D3" s="108"/>
      <c r="E3" s="108"/>
      <c r="F3" s="108"/>
      <c r="G3" s="108"/>
      <c r="H3" s="108"/>
      <c r="I3" s="109"/>
    </row>
    <row r="4" spans="1:9" ht="23.85" customHeight="1" thickTop="1">
      <c r="A4" s="46" t="s">
        <v>11</v>
      </c>
      <c r="B4" s="115" t="s">
        <v>45</v>
      </c>
      <c r="C4" s="115"/>
      <c r="D4" s="115"/>
      <c r="E4" s="115"/>
      <c r="F4" s="115"/>
      <c r="G4" s="48" t="s">
        <v>12</v>
      </c>
      <c r="H4" s="104"/>
      <c r="I4" s="49"/>
    </row>
    <row r="5" spans="1:9" ht="23.85" customHeight="1">
      <c r="A5" s="59"/>
      <c r="B5" s="116"/>
      <c r="C5" s="116"/>
      <c r="D5" s="116"/>
      <c r="E5" s="116"/>
      <c r="F5" s="116"/>
      <c r="G5" s="42" t="s">
        <v>13</v>
      </c>
      <c r="H5" s="103" t="s">
        <v>46</v>
      </c>
      <c r="I5" s="52"/>
    </row>
    <row r="6" spans="1:9" ht="23.85" customHeight="1" thickBot="1">
      <c r="A6" s="60"/>
      <c r="B6" s="117"/>
      <c r="C6" s="117"/>
      <c r="D6" s="117"/>
      <c r="E6" s="117"/>
      <c r="F6" s="117"/>
      <c r="G6" s="54"/>
      <c r="H6" s="63"/>
      <c r="I6" s="57"/>
    </row>
    <row r="7" spans="1:9" ht="23.85" customHeight="1" thickTop="1">
      <c r="A7" s="46" t="s">
        <v>14</v>
      </c>
      <c r="B7" s="118"/>
      <c r="C7" s="119"/>
      <c r="D7" s="119"/>
      <c r="E7" s="119"/>
      <c r="F7" s="119"/>
      <c r="G7" s="48" t="s">
        <v>12</v>
      </c>
      <c r="H7" s="96"/>
      <c r="I7" s="49"/>
    </row>
    <row r="8" spans="1:9" ht="23.85" customHeight="1">
      <c r="A8" s="50"/>
      <c r="B8" s="120"/>
      <c r="C8" s="120"/>
      <c r="D8" s="120"/>
      <c r="E8" s="120"/>
      <c r="F8" s="120"/>
      <c r="G8" s="42" t="s">
        <v>13</v>
      </c>
      <c r="H8" s="97"/>
      <c r="I8" s="52"/>
    </row>
    <row r="9" spans="1:9" ht="23.85" customHeight="1" thickBot="1">
      <c r="A9" s="53"/>
      <c r="B9" s="121"/>
      <c r="C9" s="121"/>
      <c r="D9" s="121"/>
      <c r="E9" s="121"/>
      <c r="F9" s="121"/>
      <c r="G9" s="55"/>
      <c r="H9" s="56"/>
      <c r="I9" s="57"/>
    </row>
    <row r="10" spans="1:9" ht="23.85" customHeight="1" thickTop="1">
      <c r="A10" s="46" t="s">
        <v>15</v>
      </c>
      <c r="B10" s="47"/>
      <c r="C10" s="113"/>
      <c r="D10" s="113"/>
      <c r="E10" s="113"/>
      <c r="F10" s="113"/>
      <c r="G10" s="48" t="s">
        <v>12</v>
      </c>
      <c r="H10" s="98"/>
      <c r="I10" s="49"/>
    </row>
    <row r="11" spans="1:9" ht="23.85" customHeight="1">
      <c r="A11" s="59"/>
      <c r="B11" s="41"/>
      <c r="C11" s="114"/>
      <c r="D11" s="114"/>
      <c r="E11" s="114"/>
      <c r="F11" s="114"/>
      <c r="G11" s="42" t="s">
        <v>13</v>
      </c>
      <c r="H11" s="99"/>
      <c r="I11" s="52"/>
    </row>
    <row r="12" spans="1:9" ht="23.85" customHeight="1" thickBot="1">
      <c r="A12" s="60"/>
      <c r="B12" s="61"/>
      <c r="C12" s="105"/>
      <c r="D12" s="105"/>
      <c r="E12" s="105"/>
      <c r="F12" s="105"/>
      <c r="G12" s="62"/>
      <c r="H12" s="63"/>
      <c r="I12" s="57"/>
    </row>
    <row r="13" spans="1:9" ht="23.85" customHeight="1" thickTop="1" thickBot="1">
      <c r="A13" s="78" t="s">
        <v>16</v>
      </c>
      <c r="B13" s="58"/>
      <c r="C13" s="126"/>
      <c r="D13" s="126"/>
      <c r="E13" s="126"/>
      <c r="F13" s="126"/>
      <c r="G13" s="42"/>
      <c r="H13" s="41"/>
      <c r="I13" s="52"/>
    </row>
    <row r="14" spans="1:9" ht="23.85" customHeight="1" thickTop="1">
      <c r="A14" s="64" t="s">
        <v>17</v>
      </c>
      <c r="B14" s="65"/>
      <c r="C14" s="66"/>
      <c r="D14" s="122" t="s">
        <v>18</v>
      </c>
      <c r="E14" s="122"/>
      <c r="F14" s="123" t="s">
        <v>19</v>
      </c>
      <c r="G14" s="123"/>
      <c r="H14" s="124" t="s">
        <v>20</v>
      </c>
      <c r="I14" s="125"/>
    </row>
    <row r="15" spans="1:9" ht="23.85" customHeight="1">
      <c r="A15" s="136" t="s">
        <v>44</v>
      </c>
      <c r="B15" s="137"/>
      <c r="C15" s="138"/>
      <c r="D15" s="139">
        <f>'PC učebna'!I12</f>
        <v>0</v>
      </c>
      <c r="E15" s="139"/>
      <c r="F15" s="139">
        <f t="shared" ref="F15" si="0">D15*0.21</f>
        <v>0</v>
      </c>
      <c r="G15" s="139"/>
      <c r="H15" s="140">
        <f t="shared" ref="H15" si="1">D15+F15</f>
        <v>0</v>
      </c>
      <c r="I15" s="141"/>
    </row>
    <row r="16" spans="1:9" ht="23.85" customHeight="1" thickBot="1">
      <c r="A16" s="130" t="s">
        <v>20</v>
      </c>
      <c r="B16" s="131"/>
      <c r="C16" s="132"/>
      <c r="D16" s="133">
        <f>SUM(D15:E15)</f>
        <v>0</v>
      </c>
      <c r="E16" s="133"/>
      <c r="F16" s="133">
        <f>SUM(F15:G15)</f>
        <v>0</v>
      </c>
      <c r="G16" s="133"/>
      <c r="H16" s="134">
        <f>SUM(H15:I15)</f>
        <v>0</v>
      </c>
      <c r="I16" s="135"/>
    </row>
    <row r="17" spans="1:9" ht="23.85" customHeight="1" thickTop="1" thickBot="1">
      <c r="A17" s="79" t="s">
        <v>21</v>
      </c>
      <c r="B17" s="67"/>
      <c r="C17" s="51"/>
      <c r="D17" s="68"/>
      <c r="E17" s="69"/>
      <c r="F17" s="41"/>
      <c r="G17" s="41"/>
      <c r="H17" s="41"/>
      <c r="I17" s="72"/>
    </row>
    <row r="18" spans="1:9" ht="23.85" customHeight="1">
      <c r="A18" s="89" t="s">
        <v>23</v>
      </c>
      <c r="B18" s="90"/>
      <c r="C18" s="91"/>
      <c r="D18" s="92">
        <v>21</v>
      </c>
      <c r="E18" s="93" t="s">
        <v>22</v>
      </c>
      <c r="F18" s="143">
        <f>D16</f>
        <v>0</v>
      </c>
      <c r="G18" s="143"/>
      <c r="H18" s="143"/>
      <c r="I18" s="94" t="s">
        <v>43</v>
      </c>
    </row>
    <row r="19" spans="1:9" ht="23.85" customHeight="1">
      <c r="A19" s="70" t="s">
        <v>24</v>
      </c>
      <c r="B19" s="2"/>
      <c r="C19" s="1"/>
      <c r="D19" s="3">
        <v>21</v>
      </c>
      <c r="E19" s="4" t="s">
        <v>22</v>
      </c>
      <c r="F19" s="144">
        <f>F16</f>
        <v>0</v>
      </c>
      <c r="G19" s="144"/>
      <c r="H19" s="144"/>
      <c r="I19" s="71" t="s">
        <v>43</v>
      </c>
    </row>
    <row r="20" spans="1:9" ht="23.85" customHeight="1" thickBot="1">
      <c r="A20" s="70" t="s">
        <v>25</v>
      </c>
      <c r="B20" s="2"/>
      <c r="C20" s="1"/>
      <c r="D20" s="3"/>
      <c r="E20" s="4"/>
      <c r="F20" s="144">
        <v>0.4</v>
      </c>
      <c r="G20" s="144"/>
      <c r="H20" s="144"/>
      <c r="I20" s="71" t="s">
        <v>43</v>
      </c>
    </row>
    <row r="21" spans="1:9" ht="23.85" customHeight="1" thickBot="1">
      <c r="A21" s="73" t="s">
        <v>26</v>
      </c>
      <c r="B21" s="5"/>
      <c r="C21" s="5"/>
      <c r="D21" s="6"/>
      <c r="E21" s="7"/>
      <c r="F21" s="145">
        <f>F18</f>
        <v>0</v>
      </c>
      <c r="G21" s="145"/>
      <c r="H21" s="145"/>
      <c r="I21" s="74"/>
    </row>
    <row r="22" spans="1:9" ht="23.85" customHeight="1" thickBot="1">
      <c r="A22" s="75" t="s">
        <v>27</v>
      </c>
      <c r="B22" s="76"/>
      <c r="C22" s="76"/>
      <c r="D22" s="76"/>
      <c r="E22" s="76"/>
      <c r="F22" s="129">
        <f>F21*1.21+F20</f>
        <v>0.4</v>
      </c>
      <c r="G22" s="129"/>
      <c r="H22" s="129"/>
      <c r="I22" s="77"/>
    </row>
    <row r="23" spans="1:9" ht="23.85" customHeight="1" thickTop="1">
      <c r="A23" s="50"/>
      <c r="B23" s="51"/>
      <c r="C23" s="51"/>
      <c r="D23" s="51"/>
      <c r="E23" s="51"/>
      <c r="F23" s="51"/>
      <c r="G23" s="51"/>
      <c r="H23" s="51"/>
      <c r="I23" s="80"/>
    </row>
    <row r="24" spans="1:9" ht="23.85" customHeight="1">
      <c r="A24" s="50"/>
      <c r="B24" s="51"/>
      <c r="C24" s="51"/>
      <c r="D24" s="51"/>
      <c r="E24" s="51"/>
      <c r="F24" s="51"/>
      <c r="G24" s="51"/>
      <c r="H24" s="51"/>
      <c r="I24" s="80"/>
    </row>
    <row r="25" spans="1:9" ht="23.85" customHeight="1">
      <c r="A25" s="81"/>
      <c r="B25" s="82" t="s">
        <v>28</v>
      </c>
      <c r="C25" s="95"/>
      <c r="D25" s="95"/>
      <c r="E25" s="82" t="s">
        <v>29</v>
      </c>
      <c r="F25" s="95"/>
      <c r="G25" s="100"/>
      <c r="H25" s="95"/>
      <c r="I25" s="80"/>
    </row>
    <row r="26" spans="1:9" ht="23.85" customHeight="1">
      <c r="A26" s="50"/>
      <c r="B26" s="51"/>
      <c r="C26" s="51"/>
      <c r="D26" s="51"/>
      <c r="E26" s="51"/>
      <c r="F26" s="51"/>
      <c r="G26" s="51"/>
      <c r="H26" s="51"/>
      <c r="I26" s="80"/>
    </row>
    <row r="27" spans="1:9" ht="23.85" customHeight="1">
      <c r="A27" s="83"/>
      <c r="B27" s="84"/>
      <c r="C27" s="127"/>
      <c r="D27" s="127"/>
      <c r="E27" s="84"/>
      <c r="F27" s="128"/>
      <c r="G27" s="128"/>
      <c r="H27" s="128"/>
      <c r="I27" s="85"/>
    </row>
    <row r="28" spans="1:9" ht="23.85" customHeight="1">
      <c r="A28" s="50"/>
      <c r="B28" s="51"/>
      <c r="C28" s="142" t="s">
        <v>30</v>
      </c>
      <c r="D28" s="142"/>
      <c r="E28" s="51"/>
      <c r="F28" s="51"/>
      <c r="G28" s="86" t="s">
        <v>31</v>
      </c>
      <c r="H28" s="51"/>
      <c r="I28" s="80"/>
    </row>
    <row r="29" spans="1:9" ht="23.85" customHeight="1" thickBot="1">
      <c r="A29" s="87"/>
      <c r="B29" s="55"/>
      <c r="C29" s="55"/>
      <c r="D29" s="55"/>
      <c r="E29" s="55"/>
      <c r="F29" s="55"/>
      <c r="G29" s="55"/>
      <c r="H29" s="55"/>
      <c r="I29" s="88"/>
    </row>
    <row r="30" spans="1:9" ht="15" thickTop="1"/>
  </sheetData>
  <mergeCells count="28">
    <mergeCell ref="C28:D28"/>
    <mergeCell ref="F18:H18"/>
    <mergeCell ref="F19:H19"/>
    <mergeCell ref="F20:H20"/>
    <mergeCell ref="F21:H21"/>
    <mergeCell ref="D14:E14"/>
    <mergeCell ref="F14:G14"/>
    <mergeCell ref="H14:I14"/>
    <mergeCell ref="C13:F13"/>
    <mergeCell ref="C27:D27"/>
    <mergeCell ref="F27:H27"/>
    <mergeCell ref="F22:H22"/>
    <mergeCell ref="A16:C16"/>
    <mergeCell ref="D16:E16"/>
    <mergeCell ref="F16:G16"/>
    <mergeCell ref="H16:I16"/>
    <mergeCell ref="A15:C15"/>
    <mergeCell ref="D15:E15"/>
    <mergeCell ref="F15:G15"/>
    <mergeCell ref="H15:I15"/>
    <mergeCell ref="C12:F12"/>
    <mergeCell ref="C2:I2"/>
    <mergeCell ref="C3:I3"/>
    <mergeCell ref="A1:I1"/>
    <mergeCell ref="C10:F10"/>
    <mergeCell ref="C11:F11"/>
    <mergeCell ref="B4:F6"/>
    <mergeCell ref="B7:F9"/>
  </mergeCells>
  <pageMargins left="0.7" right="0.7" top="0.78740157499999996" bottom="0.78740157499999996" header="0.3" footer="0.3"/>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4EDBD-9959-45DE-98F1-1AAA68E960B2}">
  <sheetPr>
    <pageSetUpPr fitToPage="1"/>
  </sheetPr>
  <dimension ref="A1:O21"/>
  <sheetViews>
    <sheetView view="pageBreakPreview" zoomScale="60" zoomScaleNormal="70" workbookViewId="0">
      <selection activeCell="C30" sqref="C30"/>
    </sheetView>
  </sheetViews>
  <sheetFormatPr defaultColWidth="8.88671875" defaultRowHeight="14.4"/>
  <cols>
    <col min="2" max="2" width="35.6640625" customWidth="1"/>
    <col min="3" max="5" width="70.6640625" customWidth="1"/>
    <col min="6" max="6" width="17.6640625" customWidth="1"/>
    <col min="7" max="7" width="19.6640625" customWidth="1"/>
    <col min="8" max="8" width="22.33203125" customWidth="1"/>
    <col min="9" max="9" width="25" customWidth="1"/>
    <col min="10" max="10" width="68.109375" customWidth="1"/>
  </cols>
  <sheetData>
    <row r="1" spans="1:15" ht="25.35" customHeight="1" thickBot="1">
      <c r="A1" s="101"/>
      <c r="B1" s="102"/>
      <c r="C1" s="8"/>
      <c r="D1" s="8"/>
      <c r="E1" s="8"/>
      <c r="F1" s="8"/>
      <c r="G1" s="8"/>
      <c r="H1" s="8"/>
      <c r="I1" s="8"/>
      <c r="J1" s="8"/>
    </row>
    <row r="2" spans="1:15" ht="52.2" thickBot="1">
      <c r="A2" s="9" t="s">
        <v>32</v>
      </c>
      <c r="B2" s="9" t="s">
        <v>40</v>
      </c>
      <c r="C2" s="149" t="s">
        <v>41</v>
      </c>
      <c r="D2" s="150"/>
      <c r="E2" s="151"/>
      <c r="F2" s="9" t="s">
        <v>33</v>
      </c>
      <c r="G2" s="9" t="s">
        <v>34</v>
      </c>
      <c r="H2" s="9" t="s">
        <v>35</v>
      </c>
      <c r="I2" s="9" t="s">
        <v>42</v>
      </c>
      <c r="J2" s="9" t="s">
        <v>38</v>
      </c>
    </row>
    <row r="3" spans="1:15" s="16" customFormat="1" ht="250.35" customHeight="1" thickBot="1">
      <c r="A3" s="10">
        <v>1</v>
      </c>
      <c r="B3" s="11" t="s">
        <v>53</v>
      </c>
      <c r="C3" s="152" t="s">
        <v>56</v>
      </c>
      <c r="D3" s="152"/>
      <c r="E3" s="152"/>
      <c r="F3" s="12" t="s">
        <v>5</v>
      </c>
      <c r="G3" s="12">
        <v>6</v>
      </c>
      <c r="H3" s="13"/>
      <c r="I3" s="14">
        <f>G3*H3</f>
        <v>0</v>
      </c>
      <c r="J3" s="15"/>
    </row>
    <row r="4" spans="1:15" s="16" customFormat="1" ht="20.399999999999999" thickBot="1">
      <c r="A4" s="153" t="s">
        <v>36</v>
      </c>
      <c r="B4" s="154"/>
      <c r="C4" s="154"/>
      <c r="D4" s="154"/>
      <c r="E4" s="154"/>
      <c r="F4" s="154"/>
      <c r="G4" s="154"/>
      <c r="H4" s="154"/>
      <c r="I4" s="154"/>
      <c r="J4" s="155"/>
    </row>
    <row r="5" spans="1:15" s="16" customFormat="1" ht="250.35" customHeight="1" thickBot="1">
      <c r="A5" s="10" t="s">
        <v>48</v>
      </c>
      <c r="B5" s="11" t="s">
        <v>47</v>
      </c>
      <c r="C5" s="152" t="s">
        <v>52</v>
      </c>
      <c r="D5" s="152"/>
      <c r="E5" s="152"/>
      <c r="F5" s="12" t="s">
        <v>5</v>
      </c>
      <c r="G5" s="12">
        <v>25</v>
      </c>
      <c r="H5" s="13"/>
      <c r="I5" s="14">
        <f>G5*H5</f>
        <v>0</v>
      </c>
      <c r="J5" s="15"/>
    </row>
    <row r="6" spans="1:15" s="16" customFormat="1" ht="20.399999999999999" thickBot="1">
      <c r="A6" s="153" t="s">
        <v>36</v>
      </c>
      <c r="B6" s="154"/>
      <c r="C6" s="154"/>
      <c r="D6" s="154"/>
      <c r="E6" s="154"/>
      <c r="F6" s="154"/>
      <c r="G6" s="154"/>
      <c r="H6" s="154"/>
      <c r="I6" s="154"/>
      <c r="J6" s="155"/>
    </row>
    <row r="7" spans="1:15" s="16" customFormat="1" ht="250.35" customHeight="1" thickBot="1">
      <c r="A7" s="10" t="s">
        <v>49</v>
      </c>
      <c r="B7" s="11" t="s">
        <v>50</v>
      </c>
      <c r="C7" s="152" t="s">
        <v>55</v>
      </c>
      <c r="D7" s="152"/>
      <c r="E7" s="152"/>
      <c r="F7" s="12" t="s">
        <v>5</v>
      </c>
      <c r="G7" s="12">
        <v>1</v>
      </c>
      <c r="H7" s="13"/>
      <c r="I7" s="14">
        <f>G7*H7</f>
        <v>0</v>
      </c>
      <c r="J7" s="15"/>
    </row>
    <row r="8" spans="1:15" s="16" customFormat="1" ht="20.399999999999999" thickBot="1">
      <c r="A8" s="156" t="s">
        <v>36</v>
      </c>
      <c r="B8" s="157"/>
      <c r="C8" s="157"/>
      <c r="D8" s="157"/>
      <c r="E8" s="157"/>
      <c r="F8" s="157"/>
      <c r="G8" s="157"/>
      <c r="H8" s="157"/>
      <c r="I8" s="157"/>
      <c r="J8" s="158"/>
    </row>
    <row r="9" spans="1:15" s="16" customFormat="1" ht="250.35" customHeight="1" thickBot="1">
      <c r="A9" s="10">
        <v>4</v>
      </c>
      <c r="B9" s="11" t="s">
        <v>51</v>
      </c>
      <c r="C9" s="146" t="s">
        <v>54</v>
      </c>
      <c r="D9" s="147"/>
      <c r="E9" s="148"/>
      <c r="F9" s="12" t="s">
        <v>5</v>
      </c>
      <c r="G9" s="12">
        <v>1</v>
      </c>
      <c r="H9" s="13"/>
      <c r="I9" s="14">
        <f>G9*H9</f>
        <v>0</v>
      </c>
      <c r="J9" s="15"/>
    </row>
    <row r="10" spans="1:15" s="16" customFormat="1" ht="20.399999999999999" thickBot="1">
      <c r="A10" s="156" t="s">
        <v>36</v>
      </c>
      <c r="B10" s="157"/>
      <c r="C10" s="157"/>
      <c r="D10" s="157"/>
      <c r="E10" s="157"/>
      <c r="F10" s="157"/>
      <c r="G10" s="157"/>
      <c r="H10" s="157"/>
      <c r="I10" s="157"/>
      <c r="J10" s="158"/>
    </row>
    <row r="11" spans="1:15" s="16" customFormat="1" ht="20.399999999999999" thickBot="1">
      <c r="A11" s="156" t="s">
        <v>36</v>
      </c>
      <c r="B11" s="157"/>
      <c r="C11" s="157"/>
      <c r="D11" s="157"/>
      <c r="E11" s="157"/>
      <c r="F11" s="157"/>
      <c r="G11" s="157"/>
      <c r="H11" s="157"/>
      <c r="I11" s="157"/>
      <c r="J11" s="158"/>
    </row>
    <row r="12" spans="1:15" s="8" customFormat="1" ht="25.35" customHeight="1">
      <c r="A12" s="165" t="s">
        <v>37</v>
      </c>
      <c r="B12" s="166"/>
      <c r="C12" s="166"/>
      <c r="D12" s="166"/>
      <c r="E12" s="166"/>
      <c r="F12" s="166"/>
      <c r="G12" s="166"/>
      <c r="H12" s="167"/>
      <c r="I12" s="37">
        <f>SUM(I3:I10)</f>
        <v>0</v>
      </c>
    </row>
    <row r="13" spans="1:15" s="8" customFormat="1" ht="25.35" customHeight="1">
      <c r="A13" s="159" t="s">
        <v>1</v>
      </c>
      <c r="B13" s="160"/>
      <c r="C13" s="160"/>
      <c r="D13" s="160"/>
      <c r="E13" s="160"/>
      <c r="F13" s="160"/>
      <c r="G13" s="160"/>
      <c r="H13" s="161"/>
      <c r="I13" s="38">
        <f>I12*0.21</f>
        <v>0</v>
      </c>
    </row>
    <row r="14" spans="1:15" s="8" customFormat="1" ht="25.35" customHeight="1" thickBot="1">
      <c r="A14" s="162" t="s">
        <v>0</v>
      </c>
      <c r="B14" s="163"/>
      <c r="C14" s="163"/>
      <c r="D14" s="163"/>
      <c r="E14" s="163"/>
      <c r="F14" s="163"/>
      <c r="G14" s="163"/>
      <c r="H14" s="164"/>
      <c r="I14" s="39">
        <f>I12*1.21</f>
        <v>0</v>
      </c>
    </row>
    <row r="15" spans="1:15" s="24" customFormat="1" ht="19.8">
      <c r="A15" s="17" t="s">
        <v>6</v>
      </c>
      <c r="B15" s="18"/>
      <c r="C15" s="19"/>
      <c r="D15" s="19"/>
      <c r="E15" s="19"/>
      <c r="F15" s="20"/>
      <c r="G15" s="19"/>
      <c r="H15" s="19"/>
      <c r="I15" s="19"/>
      <c r="J15" s="19"/>
      <c r="K15" s="19"/>
      <c r="L15" s="19"/>
      <c r="M15" s="21"/>
      <c r="N15" s="22"/>
      <c r="O15" s="23"/>
    </row>
    <row r="16" spans="1:15" s="24" customFormat="1" ht="19.8">
      <c r="A16" s="17" t="s">
        <v>7</v>
      </c>
      <c r="B16" s="18"/>
      <c r="C16" s="19"/>
      <c r="D16" s="19"/>
      <c r="E16" s="19"/>
      <c r="F16" s="20"/>
      <c r="G16" s="19"/>
      <c r="H16" s="19"/>
      <c r="I16" s="19"/>
      <c r="J16" s="19"/>
      <c r="K16" s="19"/>
      <c r="L16" s="19"/>
      <c r="M16" s="21"/>
      <c r="N16" s="22"/>
      <c r="O16" s="23"/>
    </row>
    <row r="17" spans="1:15" s="24" customFormat="1" ht="19.8">
      <c r="A17" s="17" t="s">
        <v>2</v>
      </c>
      <c r="B17" s="18"/>
      <c r="C17" s="19"/>
      <c r="D17" s="19"/>
      <c r="E17" s="19"/>
      <c r="F17" s="20"/>
      <c r="G17" s="19"/>
      <c r="H17" s="19"/>
      <c r="I17" s="19"/>
      <c r="J17" s="19"/>
      <c r="K17" s="19"/>
      <c r="L17" s="19"/>
      <c r="M17" s="21"/>
      <c r="N17" s="25"/>
      <c r="O17" s="23"/>
    </row>
    <row r="18" spans="1:15" s="24" customFormat="1" ht="19.8">
      <c r="A18" s="17" t="s">
        <v>4</v>
      </c>
      <c r="B18" s="26"/>
      <c r="C18" s="27"/>
      <c r="D18" s="27"/>
      <c r="E18" s="27"/>
      <c r="F18" s="28"/>
      <c r="G18" s="27"/>
      <c r="H18" s="27"/>
      <c r="I18" s="27"/>
      <c r="J18" s="27"/>
      <c r="K18" s="27"/>
      <c r="L18" s="27"/>
      <c r="M18" s="29"/>
      <c r="N18" s="30"/>
      <c r="O18" s="25"/>
    </row>
    <row r="19" spans="1:15" s="24" customFormat="1" ht="19.8">
      <c r="A19" s="17" t="s">
        <v>3</v>
      </c>
      <c r="B19" s="26"/>
      <c r="C19" s="27"/>
      <c r="D19" s="27"/>
      <c r="E19" s="27"/>
      <c r="F19" s="28"/>
      <c r="G19" s="27"/>
      <c r="H19" s="27"/>
      <c r="I19" s="27"/>
      <c r="J19" s="27"/>
      <c r="K19" s="27"/>
      <c r="L19" s="27"/>
      <c r="M19" s="29"/>
      <c r="N19" s="30"/>
      <c r="O19" s="31"/>
    </row>
    <row r="20" spans="1:15" s="16" customFormat="1" ht="19.8">
      <c r="A20" s="17" t="s">
        <v>8</v>
      </c>
      <c r="B20" s="32"/>
      <c r="C20" s="32"/>
      <c r="D20" s="32"/>
      <c r="E20" s="32"/>
      <c r="F20" s="33"/>
      <c r="G20" s="32"/>
      <c r="H20" s="32"/>
      <c r="I20" s="32"/>
      <c r="J20" s="32"/>
      <c r="K20" s="32"/>
      <c r="L20" s="32"/>
      <c r="M20" s="34"/>
      <c r="N20" s="35"/>
      <c r="O20" s="36"/>
    </row>
    <row r="21" spans="1:15" s="16" customFormat="1" ht="19.8"/>
  </sheetData>
  <mergeCells count="13">
    <mergeCell ref="A13:H13"/>
    <mergeCell ref="A14:H14"/>
    <mergeCell ref="A11:J11"/>
    <mergeCell ref="A12:H12"/>
    <mergeCell ref="A10:J10"/>
    <mergeCell ref="C9:E9"/>
    <mergeCell ref="C2:E2"/>
    <mergeCell ref="C3:E3"/>
    <mergeCell ref="A6:J6"/>
    <mergeCell ref="C7:E7"/>
    <mergeCell ref="A8:J8"/>
    <mergeCell ref="A4:J4"/>
    <mergeCell ref="C5:E5"/>
  </mergeCells>
  <pageMargins left="0.7" right="0.7" top="0.78740157499999996" bottom="0.78740157499999996" header="0.3" footer="0.3"/>
  <pageSetup paperSize="8"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8</vt:i4>
      </vt:variant>
    </vt:vector>
  </HeadingPairs>
  <TitlesOfParts>
    <vt:vector size="10" baseType="lpstr">
      <vt:lpstr>KRYCÍ LIST</vt:lpstr>
      <vt:lpstr>PC učebna</vt:lpstr>
      <vt:lpstr>DPHZakl</vt:lpstr>
      <vt:lpstr>Mena</vt:lpstr>
      <vt:lpstr>'PC učebna'!Oblast_tisku</vt:lpstr>
      <vt:lpstr>SazbaDPH2</vt:lpstr>
      <vt:lpstr>ZakladDPHSniVypocet</vt:lpstr>
      <vt:lpstr>ZakladDPHZakl</vt:lpstr>
      <vt:lpstr>ZakladDPHZaklVypocet</vt:lpstr>
      <vt:lpstr>Zaokrouhleni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Karel Vévar</cp:lastModifiedBy>
  <cp:lastPrinted>2022-07-28T13:46:49Z</cp:lastPrinted>
  <dcterms:created xsi:type="dcterms:W3CDTF">2017-08-16T12:31:35Z</dcterms:created>
  <dcterms:modified xsi:type="dcterms:W3CDTF">2024-04-11T11:00:13Z</dcterms:modified>
</cp:coreProperties>
</file>